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8. Virions in Droplets\"/>
    </mc:Choice>
  </mc:AlternateContent>
  <xr:revisionPtr revIDLastSave="0" documentId="13_ncr:1_{69396ED7-5309-4728-9653-80F53CC750D2}" xr6:coauthVersionLast="47" xr6:coauthVersionMax="47" xr10:uidLastSave="{00000000-0000-0000-0000-000000000000}"/>
  <bookViews>
    <workbookView xWindow="4272" yWindow="2232" windowWidth="15756" windowHeight="9420" xr2:uid="{3B9E4839-91A1-4BF4-A879-2BD5A9E7C4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C14" i="1"/>
  <c r="C18" i="1"/>
  <c r="C17" i="1"/>
  <c r="C16" i="1"/>
  <c r="C15" i="1"/>
  <c r="D15" i="1" s="1"/>
  <c r="D25" i="1" s="1"/>
  <c r="C13" i="1"/>
  <c r="C12" i="1"/>
  <c r="C11" i="1"/>
  <c r="C19" i="1"/>
  <c r="D16" i="1" l="1"/>
  <c r="D26" i="1" s="1"/>
  <c r="F11" i="1"/>
  <c r="D27" i="1"/>
  <c r="D11" i="1"/>
  <c r="D28" i="1"/>
  <c r="F12" i="1"/>
  <c r="F22" i="1" s="1"/>
  <c r="D14" i="1"/>
  <c r="D24" i="1" s="1"/>
  <c r="F13" i="1"/>
  <c r="F23" i="1" s="1"/>
  <c r="F27" i="1"/>
  <c r="F28" i="1"/>
  <c r="F16" i="1"/>
  <c r="F26" i="1" s="1"/>
  <c r="D12" i="1"/>
  <c r="D22" i="1" s="1"/>
  <c r="F14" i="1"/>
  <c r="F24" i="1" s="1"/>
  <c r="D13" i="1"/>
  <c r="D23" i="1" s="1"/>
  <c r="F15" i="1"/>
  <c r="F25" i="1" s="1"/>
  <c r="H12" i="1"/>
  <c r="H14" i="1"/>
  <c r="H16" i="1"/>
  <c r="H17" i="1"/>
  <c r="H18" i="1"/>
  <c r="H19" i="1"/>
  <c r="H11" i="1"/>
  <c r="H13" i="1"/>
  <c r="H15" i="1"/>
</calcChain>
</file>

<file path=xl/sharedStrings.xml><?xml version="1.0" encoding="utf-8"?>
<sst xmlns="http://schemas.openxmlformats.org/spreadsheetml/2006/main" count="48" uniqueCount="45">
  <si>
    <t>1mm = 1000mu</t>
  </si>
  <si>
    <t>1cm = 10000mu</t>
  </si>
  <si>
    <t>mass ratio</t>
  </si>
  <si>
    <t>mu</t>
  </si>
  <si>
    <t>droplet nucleus</t>
  </si>
  <si>
    <t>diameter</t>
  </si>
  <si>
    <t>sphere</t>
  </si>
  <si>
    <t>mu^3</t>
  </si>
  <si>
    <t>r=1/2 diameter</t>
  </si>
  <si>
    <t>droplet nucleus small</t>
  </si>
  <si>
    <t>virions</t>
  </si>
  <si>
    <t>large droplet</t>
  </si>
  <si>
    <t>very large droplet</t>
  </si>
  <si>
    <t xml:space="preserve">droplet, evaporating? </t>
  </si>
  <si>
    <t>v/mu^3</t>
  </si>
  <si>
    <t>1cm3 = 1mL</t>
  </si>
  <si>
    <t>small droplet, evaporating</t>
  </si>
  <si>
    <t>Virions per droplet by sphere size, with mass ratio to a single virion</t>
  </si>
  <si>
    <t xml:space="preserve">from expiratory ejecta of infected subjects. </t>
  </si>
  <si>
    <t xml:space="preserve">Anand, S., &amp; Mayya, Y. S. (2020). Size distribution of virus laden droplets  </t>
  </si>
  <si>
    <t>Scientific Reports, 10(1), 21174. doi:10.1038/s41598-020-78110-x</t>
  </si>
  <si>
    <t>Reference</t>
  </si>
  <si>
    <t>sphere volume</t>
  </si>
  <si>
    <t>(= ~mass)</t>
  </si>
  <si>
    <r>
      <rPr>
        <b/>
        <sz val="11"/>
        <color theme="1"/>
        <rFont val="Calibri"/>
        <family val="2"/>
        <scheme val="minor"/>
      </rPr>
      <t>Restrictions</t>
    </r>
    <r>
      <rPr>
        <sz val="11"/>
        <color theme="1"/>
        <rFont val="Calibri"/>
        <family val="2"/>
        <scheme val="minor"/>
      </rPr>
      <t xml:space="preserve">: </t>
    </r>
  </si>
  <si>
    <t xml:space="preserve">Anand et al. (2020), Table 1. See copy below. </t>
  </si>
  <si>
    <t>Mean median peak:</t>
  </si>
  <si>
    <t>Virions per mu^3</t>
  </si>
  <si>
    <t>virions /cm^3</t>
  </si>
  <si>
    <t>SARS-2 virion, single</t>
  </si>
  <si>
    <t>droplets:</t>
  </si>
  <si>
    <t xml:space="preserve">Assume 25 droplets  per cough. </t>
  </si>
  <si>
    <t>For 100mu diameter high peak and next medium number</t>
  </si>
  <si>
    <t>For 1000mu (1mm) diameter high peak and next medium</t>
  </si>
  <si>
    <t>For 50mu diameter</t>
  </si>
  <si>
    <t>For 10mu diameter</t>
  </si>
  <si>
    <t>For 5mu diameter</t>
  </si>
  <si>
    <t>For 3mu diameter</t>
  </si>
  <si>
    <t>For 1 mu diameter</t>
  </si>
  <si>
    <t>Source of  concentrations in</t>
  </si>
  <si>
    <t>high peak</t>
  </si>
  <si>
    <t>mean median peak</t>
  </si>
  <si>
    <t>Standard exhale production is 100,000 virions per hour while droplet coughs may be 60 times per hour.</t>
  </si>
  <si>
    <t>(leaving out one extreme outlier)</t>
  </si>
  <si>
    <t>High peaks, 5, averaged: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</si>
</sst>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0000"/>
    <numFmt numFmtId="166" formatCode="0.000"/>
    <numFmt numFmtId="167" formatCode="#,##0.000000"/>
    <numFmt numFmtId="168" formatCode="0.0000000"/>
    <numFmt numFmtId="169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3" fontId="0" fillId="0" borderId="0" xfId="0" applyNumberFormat="1"/>
    <xf numFmtId="0" fontId="0" fillId="0" borderId="0" xfId="0" applyFill="1"/>
    <xf numFmtId="2" fontId="0" fillId="0" borderId="0" xfId="0" applyNumberFormat="1"/>
    <xf numFmtId="0" fontId="1" fillId="0" borderId="0" xfId="0" applyFont="1"/>
    <xf numFmtId="0" fontId="0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67" fontId="3" fillId="0" borderId="0" xfId="0" applyNumberFormat="1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95250</xdr:rowOff>
    </xdr:from>
    <xdr:to>
      <xdr:col>8</xdr:col>
      <xdr:colOff>10597</xdr:colOff>
      <xdr:row>51</xdr:row>
      <xdr:rowOff>124228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6F1041-880A-48E0-9360-B6A62E4F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9375"/>
          <a:ext cx="7678222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8721-5526-4918-8392-C0282DBF0DE2}">
  <dimension ref="A1:H33"/>
  <sheetViews>
    <sheetView tabSelected="1" topLeftCell="A11" workbookViewId="0">
      <selection activeCell="H22" sqref="H22"/>
    </sheetView>
  </sheetViews>
  <sheetFormatPr defaultRowHeight="14.4" x14ac:dyDescent="0.3"/>
  <cols>
    <col min="1" max="1" width="25.88671875" customWidth="1"/>
    <col min="2" max="2" width="10.88671875" customWidth="1"/>
    <col min="3" max="3" width="15.109375" customWidth="1"/>
    <col min="4" max="4" width="16.44140625" customWidth="1"/>
    <col min="5" max="5" width="4" customWidth="1"/>
    <col min="6" max="6" width="15.5546875" style="2" customWidth="1"/>
    <col min="7" max="7" width="7.6640625" customWidth="1"/>
    <col min="8" max="8" width="19.44140625" customWidth="1"/>
  </cols>
  <sheetData>
    <row r="1" spans="1:8" ht="18" x14ac:dyDescent="0.35">
      <c r="A1" s="9" t="s">
        <v>17</v>
      </c>
    </row>
    <row r="2" spans="1:8" x14ac:dyDescent="0.3">
      <c r="A2" s="8" t="s">
        <v>39</v>
      </c>
      <c r="B2" s="2" t="s">
        <v>25</v>
      </c>
      <c r="F2"/>
    </row>
    <row r="3" spans="1:8" x14ac:dyDescent="0.3">
      <c r="B3" s="2"/>
      <c r="D3" t="s">
        <v>28</v>
      </c>
      <c r="F3" t="s">
        <v>27</v>
      </c>
    </row>
    <row r="4" spans="1:8" x14ac:dyDescent="0.3">
      <c r="B4" s="2" t="s">
        <v>26</v>
      </c>
      <c r="D4" s="2">
        <v>3230000</v>
      </c>
      <c r="F4" s="16">
        <f>D4/1000000000000</f>
        <v>3.23E-6</v>
      </c>
    </row>
    <row r="5" spans="1:8" x14ac:dyDescent="0.3">
      <c r="B5" t="s">
        <v>44</v>
      </c>
      <c r="D5" s="2">
        <v>86000000</v>
      </c>
      <c r="F5" s="16">
        <f>D5/1000000000000</f>
        <v>8.6000000000000003E-5</v>
      </c>
    </row>
    <row r="6" spans="1:8" x14ac:dyDescent="0.3">
      <c r="B6" t="s">
        <v>43</v>
      </c>
      <c r="D6" s="2"/>
      <c r="F6"/>
    </row>
    <row r="7" spans="1:8" x14ac:dyDescent="0.3">
      <c r="C7" s="6" t="s">
        <v>22</v>
      </c>
      <c r="D7" s="2"/>
      <c r="F7"/>
    </row>
    <row r="8" spans="1:8" x14ac:dyDescent="0.3">
      <c r="B8" t="s">
        <v>6</v>
      </c>
      <c r="C8" t="s">
        <v>23</v>
      </c>
      <c r="D8" s="2" t="s">
        <v>40</v>
      </c>
      <c r="F8" s="2" t="s">
        <v>41</v>
      </c>
    </row>
    <row r="9" spans="1:8" x14ac:dyDescent="0.3">
      <c r="A9" t="s">
        <v>30</v>
      </c>
      <c r="B9" t="s">
        <v>5</v>
      </c>
      <c r="C9" t="s">
        <v>8</v>
      </c>
      <c r="D9" s="16">
        <v>1.0000000000000001E-5</v>
      </c>
      <c r="F9" s="16">
        <v>3.23E-6</v>
      </c>
      <c r="G9" t="s">
        <v>14</v>
      </c>
    </row>
    <row r="10" spans="1:8" x14ac:dyDescent="0.3">
      <c r="A10" t="s">
        <v>15</v>
      </c>
      <c r="B10" s="8" t="s">
        <v>3</v>
      </c>
      <c r="C10" s="8" t="s">
        <v>7</v>
      </c>
      <c r="D10" s="8" t="s">
        <v>10</v>
      </c>
      <c r="E10" s="7"/>
      <c r="F10" s="10" t="s">
        <v>10</v>
      </c>
      <c r="H10" s="10" t="s">
        <v>2</v>
      </c>
    </row>
    <row r="11" spans="1:8" x14ac:dyDescent="0.3">
      <c r="A11" t="s">
        <v>1</v>
      </c>
      <c r="B11">
        <v>10000</v>
      </c>
      <c r="C11" s="2">
        <f t="shared" ref="C11:C18" si="0">(4/3)*3.1416*(0.5*B11)^3</f>
        <v>523599999999.99994</v>
      </c>
      <c r="D11" s="2">
        <f>C11*$F$5</f>
        <v>45029600</v>
      </c>
      <c r="F11" s="2">
        <f>C11*$F$4</f>
        <v>1691227.9999999998</v>
      </c>
      <c r="H11" s="2">
        <f t="shared" ref="H11:H18" si="1">C11/C$19</f>
        <v>364431486880466.31</v>
      </c>
    </row>
    <row r="12" spans="1:8" x14ac:dyDescent="0.3">
      <c r="A12" t="s">
        <v>0</v>
      </c>
      <c r="B12">
        <v>1000</v>
      </c>
      <c r="C12" s="2">
        <f t="shared" si="0"/>
        <v>523599999.99999994</v>
      </c>
      <c r="D12" s="2">
        <f t="shared" ref="D12:D16" si="2">C12*$F$5</f>
        <v>45029.599999999999</v>
      </c>
      <c r="F12" s="2">
        <f t="shared" ref="F12:F16" si="3">C12*$F$4</f>
        <v>1691.2279999999998</v>
      </c>
      <c r="H12" s="2">
        <f t="shared" si="1"/>
        <v>364431486880.46637</v>
      </c>
    </row>
    <row r="13" spans="1:8" x14ac:dyDescent="0.3">
      <c r="A13" t="s">
        <v>12</v>
      </c>
      <c r="B13">
        <v>100</v>
      </c>
      <c r="C13" s="2">
        <f t="shared" si="0"/>
        <v>523599.99999999994</v>
      </c>
      <c r="D13" s="15">
        <f t="shared" si="2"/>
        <v>45.029599999999995</v>
      </c>
      <c r="F13" s="15">
        <f t="shared" si="3"/>
        <v>1.6912279999999997</v>
      </c>
      <c r="H13" s="2">
        <f t="shared" si="1"/>
        <v>364431486.88046634</v>
      </c>
    </row>
    <row r="14" spans="1:8" s="6" customFormat="1" x14ac:dyDescent="0.3">
      <c r="A14" s="6" t="s">
        <v>11</v>
      </c>
      <c r="B14" s="6">
        <v>50</v>
      </c>
      <c r="C14" s="12">
        <f t="shared" si="0"/>
        <v>65449.999999999993</v>
      </c>
      <c r="D14" s="15">
        <f t="shared" si="2"/>
        <v>5.6286999999999994</v>
      </c>
      <c r="F14" s="15">
        <f t="shared" si="3"/>
        <v>0.21140349999999997</v>
      </c>
      <c r="H14" s="2">
        <f t="shared" si="1"/>
        <v>45553935.860058293</v>
      </c>
    </row>
    <row r="15" spans="1:8" x14ac:dyDescent="0.3">
      <c r="A15" t="s">
        <v>13</v>
      </c>
      <c r="B15">
        <v>10</v>
      </c>
      <c r="C15" s="2">
        <f t="shared" si="0"/>
        <v>523.59999999999991</v>
      </c>
      <c r="D15" s="15">
        <f t="shared" si="2"/>
        <v>4.5029599999999996E-2</v>
      </c>
      <c r="F15" s="15">
        <f t="shared" si="3"/>
        <v>1.6912279999999997E-3</v>
      </c>
      <c r="H15" s="2">
        <f t="shared" si="1"/>
        <v>364431.48688046634</v>
      </c>
    </row>
    <row r="16" spans="1:8" x14ac:dyDescent="0.3">
      <c r="A16" t="s">
        <v>16</v>
      </c>
      <c r="B16">
        <v>5</v>
      </c>
      <c r="C16" s="2">
        <f t="shared" si="0"/>
        <v>65.449999999999989</v>
      </c>
      <c r="D16" s="15">
        <f t="shared" si="2"/>
        <v>5.6286999999999995E-3</v>
      </c>
      <c r="F16" s="15">
        <f t="shared" si="3"/>
        <v>2.1140349999999996E-4</v>
      </c>
      <c r="H16" s="2">
        <f t="shared" si="1"/>
        <v>45553.935860058293</v>
      </c>
    </row>
    <row r="17" spans="1:8" x14ac:dyDescent="0.3">
      <c r="A17" t="s">
        <v>4</v>
      </c>
      <c r="B17">
        <v>3</v>
      </c>
      <c r="C17" s="1">
        <f t="shared" si="0"/>
        <v>14.137199999999998</v>
      </c>
      <c r="D17" s="18"/>
      <c r="E17" s="19"/>
      <c r="F17" s="18"/>
      <c r="H17" s="2">
        <f t="shared" si="1"/>
        <v>9839.6501457725917</v>
      </c>
    </row>
    <row r="18" spans="1:8" x14ac:dyDescent="0.3">
      <c r="A18" t="s">
        <v>9</v>
      </c>
      <c r="B18">
        <v>1</v>
      </c>
      <c r="C18" s="14">
        <f t="shared" si="0"/>
        <v>0.52359999999999995</v>
      </c>
      <c r="D18" s="18"/>
      <c r="E18" s="19"/>
      <c r="F18" s="18"/>
      <c r="H18" s="2">
        <f t="shared" si="1"/>
        <v>364.43148688046637</v>
      </c>
    </row>
    <row r="19" spans="1:8" x14ac:dyDescent="0.3">
      <c r="A19" t="s">
        <v>29</v>
      </c>
      <c r="B19" s="4">
        <v>0.14000000000000001</v>
      </c>
      <c r="C19" s="13">
        <f>(4/3)*3.1416*(0.5*B19)^3</f>
        <v>1.4367584000000004E-3</v>
      </c>
      <c r="D19" s="11"/>
      <c r="H19" s="2">
        <f>C19/C$19</f>
        <v>1</v>
      </c>
    </row>
    <row r="20" spans="1:8" x14ac:dyDescent="0.3">
      <c r="A20" t="s">
        <v>24</v>
      </c>
      <c r="B20" t="s">
        <v>42</v>
      </c>
    </row>
    <row r="21" spans="1:8" x14ac:dyDescent="0.3">
      <c r="A21" t="s">
        <v>31</v>
      </c>
    </row>
    <row r="22" spans="1:8" x14ac:dyDescent="0.3">
      <c r="A22" t="s">
        <v>33</v>
      </c>
      <c r="D22" s="2">
        <f>D12*25*60</f>
        <v>67544400</v>
      </c>
      <c r="F22" s="2">
        <f>F12*60*25</f>
        <v>2536842</v>
      </c>
      <c r="G22" t="s">
        <v>10</v>
      </c>
    </row>
    <row r="23" spans="1:8" x14ac:dyDescent="0.3">
      <c r="A23" t="s">
        <v>32</v>
      </c>
      <c r="D23" s="2">
        <f>D13*25*60</f>
        <v>67544.399999999994</v>
      </c>
      <c r="F23" s="2">
        <f>F13*60*25</f>
        <v>2536.8419999999996</v>
      </c>
      <c r="G23" t="s">
        <v>10</v>
      </c>
    </row>
    <row r="24" spans="1:8" x14ac:dyDescent="0.3">
      <c r="A24" t="s">
        <v>34</v>
      </c>
      <c r="D24" s="2">
        <f>D14*25*60</f>
        <v>8443.0499999999993</v>
      </c>
      <c r="F24" s="2">
        <f t="shared" ref="F24:F28" si="4">F14*60*25</f>
        <v>317.10524999999996</v>
      </c>
    </row>
    <row r="25" spans="1:8" x14ac:dyDescent="0.3">
      <c r="A25" t="s">
        <v>35</v>
      </c>
      <c r="D25" s="2">
        <f t="shared" ref="D25:D28" si="5">D15*25*60</f>
        <v>67.544399999999996</v>
      </c>
      <c r="F25" s="2">
        <f t="shared" si="4"/>
        <v>2.5368419999999996</v>
      </c>
    </row>
    <row r="26" spans="1:8" x14ac:dyDescent="0.3">
      <c r="A26" t="s">
        <v>36</v>
      </c>
      <c r="D26" s="17">
        <f t="shared" si="5"/>
        <v>8.4430499999999995</v>
      </c>
      <c r="F26" s="17">
        <f t="shared" si="4"/>
        <v>0.31710524999999995</v>
      </c>
    </row>
    <row r="27" spans="1:8" x14ac:dyDescent="0.3">
      <c r="A27" t="s">
        <v>37</v>
      </c>
      <c r="D27" s="17">
        <f t="shared" si="5"/>
        <v>0</v>
      </c>
      <c r="F27" s="17">
        <f t="shared" si="4"/>
        <v>0</v>
      </c>
    </row>
    <row r="28" spans="1:8" x14ac:dyDescent="0.3">
      <c r="A28" t="s">
        <v>38</v>
      </c>
      <c r="D28" s="17">
        <f t="shared" si="5"/>
        <v>0</v>
      </c>
      <c r="F28" s="17">
        <f t="shared" si="4"/>
        <v>0</v>
      </c>
    </row>
    <row r="30" spans="1:8" x14ac:dyDescent="0.3">
      <c r="A30" s="5" t="s">
        <v>21</v>
      </c>
      <c r="G30" s="3"/>
    </row>
    <row r="31" spans="1:8" x14ac:dyDescent="0.3">
      <c r="A31" t="s">
        <v>19</v>
      </c>
    </row>
    <row r="32" spans="1:8" x14ac:dyDescent="0.3">
      <c r="A32" t="s">
        <v>18</v>
      </c>
    </row>
    <row r="33" spans="1:1" x14ac:dyDescent="0.3">
      <c r="A33" t="s">
        <v>20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cp:lastPrinted>2021-09-28T13:18:14Z</cp:lastPrinted>
  <dcterms:created xsi:type="dcterms:W3CDTF">2021-02-13T11:52:34Z</dcterms:created>
  <dcterms:modified xsi:type="dcterms:W3CDTF">2021-09-28T15:08:03Z</dcterms:modified>
</cp:coreProperties>
</file>