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10. Exhales in Closed and Open Spaces\"/>
    </mc:Choice>
  </mc:AlternateContent>
  <xr:revisionPtr revIDLastSave="0" documentId="13_ncr:1_{AB78691A-3A88-4654-A3EA-4BF443236B93}" xr6:coauthVersionLast="47" xr6:coauthVersionMax="47" xr10:uidLastSave="{00000000-0000-0000-0000-000000000000}"/>
  <bookViews>
    <workbookView xWindow="1932" yWindow="-108" windowWidth="21216" windowHeight="13176" xr2:uid="{53ED310A-527D-4616-9346-65EFCC30BF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0" i="1"/>
  <c r="C20" i="1"/>
  <c r="E16" i="1"/>
  <c r="C16" i="1"/>
  <c r="F15" i="1"/>
  <c r="E14" i="1"/>
  <c r="C14" i="1"/>
  <c r="E10" i="1"/>
  <c r="C10" i="1"/>
  <c r="F9" i="1"/>
  <c r="E22" i="1"/>
  <c r="E8" i="1"/>
  <c r="C22" i="1"/>
  <c r="C8" i="1"/>
  <c r="D23" i="1"/>
  <c r="D21" i="1"/>
  <c r="D19" i="1"/>
  <c r="D17" i="1"/>
  <c r="D15" i="1"/>
  <c r="D13" i="1"/>
  <c r="D11" i="1"/>
  <c r="D9" i="1"/>
  <c r="D7" i="1"/>
  <c r="D16" i="1" l="1"/>
  <c r="D20" i="1"/>
  <c r="D22" i="1"/>
  <c r="D14" i="1"/>
  <c r="D8" i="1"/>
  <c r="D10" i="1"/>
</calcChain>
</file>

<file path=xl/sharedStrings.xml><?xml version="1.0" encoding="utf-8"?>
<sst xmlns="http://schemas.openxmlformats.org/spreadsheetml/2006/main" count="41" uniqueCount="25">
  <si>
    <t>Conc.</t>
  </si>
  <si>
    <t>Concentrations remaining, shares</t>
  </si>
  <si>
    <t>60.8m</t>
  </si>
  <si>
    <t>Distance:</t>
  </si>
  <si>
    <t>Windspeed  10m/s</t>
  </si>
  <si>
    <t>Windspeed  5m/s</t>
  </si>
  <si>
    <t>Windspeed  2.4m/s</t>
  </si>
  <si>
    <t>Time</t>
  </si>
  <si>
    <t>L1</t>
  </si>
  <si>
    <t>L2</t>
  </si>
  <si>
    <t>L3</t>
  </si>
  <si>
    <t>Instantaneous production of a gas cloud, three wind speeds</t>
  </si>
  <si>
    <t>Concentration reduction along  three measurement locations (L)</t>
  </si>
  <si>
    <t>Source:</t>
  </si>
  <si>
    <t>Paper presented at the IOP Conference Series: Earth and Environmental Science.</t>
  </si>
  <si>
    <t xml:space="preserve">Wu, W., Zhu, K., Zhen, C., Zhang, J., &amp; Lu, J. (2018). Numerical simulation of the effect </t>
  </si>
  <si>
    <t>of wind speed on VOCs diffusion concentration distribution in liquid cargo port area.</t>
  </si>
  <si>
    <t>Peak concentrations for 3 wind speeds and 3 measurement points</t>
  </si>
  <si>
    <t>Conclusion</t>
  </si>
  <si>
    <t>The opening cone implied in the concentration reduction is roughly constant,</t>
  </si>
  <si>
    <t>turbulence, to just compensate for the transport effect of wind speed.</t>
  </si>
  <si>
    <t>independent from the speed of the wind. A stronger wind seems to create more</t>
  </si>
  <si>
    <t xml:space="preserve"> L2/L1 and</t>
  </si>
  <si>
    <t xml:space="preserve"> L3/L2</t>
  </si>
  <si>
    <t>L3/L1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</si>
</sst>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5" fontId="1" fillId="0" borderId="0" xfId="0" applyNumberFormat="1" applyFont="1"/>
    <xf numFmtId="167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A720-DE25-407C-85A7-3EDFC48E23A0}">
  <dimension ref="A1:J35"/>
  <sheetViews>
    <sheetView tabSelected="1" topLeftCell="A5" workbookViewId="0">
      <selection activeCell="B11" sqref="B11"/>
    </sheetView>
  </sheetViews>
  <sheetFormatPr defaultRowHeight="14.4" x14ac:dyDescent="0.3"/>
  <cols>
    <col min="1" max="1" width="10.33203125" customWidth="1"/>
    <col min="2" max="2" width="6.6640625" customWidth="1"/>
    <col min="3" max="3" width="8" customWidth="1"/>
    <col min="4" max="4" width="6.109375" customWidth="1"/>
    <col min="5" max="5" width="10.5546875" customWidth="1"/>
    <col min="7" max="7" width="4.109375" customWidth="1"/>
    <col min="8" max="8" width="6.44140625" customWidth="1"/>
    <col min="9" max="9" width="18.88671875" customWidth="1"/>
    <col min="10" max="10" width="10.44140625" customWidth="1"/>
    <col min="12" max="12" width="5.5546875" customWidth="1"/>
    <col min="13" max="13" width="6.33203125" customWidth="1"/>
  </cols>
  <sheetData>
    <row r="1" spans="1:6" s="5" customFormat="1" ht="18" x14ac:dyDescent="0.35">
      <c r="A1" s="10" t="s">
        <v>17</v>
      </c>
    </row>
    <row r="2" spans="1:6" s="10" customFormat="1" ht="18" x14ac:dyDescent="0.35">
      <c r="A2" s="10" t="s">
        <v>11</v>
      </c>
    </row>
    <row r="3" spans="1:6" ht="15.6" x14ac:dyDescent="0.3">
      <c r="A3" s="9" t="s">
        <v>12</v>
      </c>
    </row>
    <row r="4" spans="1:6" s="5" customFormat="1" x14ac:dyDescent="0.3">
      <c r="E4" s="5" t="s">
        <v>1</v>
      </c>
    </row>
    <row r="5" spans="1:6" s="5" customFormat="1" x14ac:dyDescent="0.3">
      <c r="E5" s="5" t="s">
        <v>22</v>
      </c>
    </row>
    <row r="6" spans="1:6" s="5" customFormat="1" x14ac:dyDescent="0.3">
      <c r="A6" s="5" t="s">
        <v>4</v>
      </c>
      <c r="C6" s="5" t="s">
        <v>0</v>
      </c>
      <c r="D6" s="5" t="s">
        <v>7</v>
      </c>
      <c r="E6" s="5" t="s">
        <v>23</v>
      </c>
      <c r="F6" s="5" t="s">
        <v>24</v>
      </c>
    </row>
    <row r="7" spans="1:6" x14ac:dyDescent="0.3">
      <c r="B7" s="1" t="s">
        <v>8</v>
      </c>
      <c r="C7" s="4">
        <v>0.29499999999999998</v>
      </c>
      <c r="D7" s="3">
        <f>(11/31)*20</f>
        <v>7.0967741935483879</v>
      </c>
    </row>
    <row r="8" spans="1:6" x14ac:dyDescent="0.3">
      <c r="A8" t="s">
        <v>3</v>
      </c>
      <c r="B8" t="s">
        <v>2</v>
      </c>
      <c r="C8" s="4">
        <f>C7-C9</f>
        <v>0.123</v>
      </c>
      <c r="D8" s="3">
        <f>D9-D7</f>
        <v>5.4838709677419342</v>
      </c>
      <c r="E8" s="8">
        <f>1-(C7-C9)/C7</f>
        <v>0.58305084745762703</v>
      </c>
    </row>
    <row r="9" spans="1:6" x14ac:dyDescent="0.3">
      <c r="B9" s="1" t="s">
        <v>9</v>
      </c>
      <c r="C9" s="4">
        <v>0.17199999999999999</v>
      </c>
      <c r="D9" s="3">
        <f>(19.5/31)*20</f>
        <v>12.580645161290322</v>
      </c>
      <c r="E9" s="5"/>
      <c r="F9" s="5">
        <f>C11/C7</f>
        <v>0.44745762711864412</v>
      </c>
    </row>
    <row r="10" spans="1:6" x14ac:dyDescent="0.3">
      <c r="A10" t="s">
        <v>3</v>
      </c>
      <c r="B10" t="s">
        <v>2</v>
      </c>
      <c r="C10" s="4">
        <f>C9-C11</f>
        <v>3.999999999999998E-2</v>
      </c>
      <c r="D10" s="3">
        <f>D11-D9</f>
        <v>5.4838709677419342</v>
      </c>
      <c r="E10" s="8">
        <f>1-(C9-C11)/C9</f>
        <v>0.76744186046511631</v>
      </c>
    </row>
    <row r="11" spans="1:6" x14ac:dyDescent="0.3">
      <c r="B11" s="1" t="s">
        <v>10</v>
      </c>
      <c r="C11" s="4">
        <v>0.13200000000000001</v>
      </c>
      <c r="D11" s="3">
        <f>(28/31)*20</f>
        <v>18.064516129032256</v>
      </c>
      <c r="E11" s="5"/>
    </row>
    <row r="12" spans="1:6" s="5" customFormat="1" x14ac:dyDescent="0.3">
      <c r="A12" s="5" t="s">
        <v>5</v>
      </c>
      <c r="C12" s="6"/>
      <c r="D12" s="7"/>
    </row>
    <row r="13" spans="1:6" x14ac:dyDescent="0.3">
      <c r="B13" s="1" t="s">
        <v>8</v>
      </c>
      <c r="C13" s="4">
        <v>0.21</v>
      </c>
      <c r="D13" s="3">
        <f>(15/31)*20</f>
        <v>9.67741935483871</v>
      </c>
      <c r="E13" s="5"/>
    </row>
    <row r="14" spans="1:6" x14ac:dyDescent="0.3">
      <c r="A14" t="s">
        <v>3</v>
      </c>
      <c r="B14" t="s">
        <v>2</v>
      </c>
      <c r="C14" s="4">
        <f>C13-C15</f>
        <v>9.799999999999999E-2</v>
      </c>
      <c r="D14" s="3">
        <f>D15-D13</f>
        <v>9.0322580645161263</v>
      </c>
      <c r="E14" s="8">
        <f>1-(C13-C15)/C13</f>
        <v>0.53333333333333344</v>
      </c>
    </row>
    <row r="15" spans="1:6" x14ac:dyDescent="0.3">
      <c r="B15" s="1" t="s">
        <v>9</v>
      </c>
      <c r="C15" s="4">
        <v>0.112</v>
      </c>
      <c r="D15" s="3">
        <f>(29/31)*20</f>
        <v>18.709677419354836</v>
      </c>
      <c r="E15" s="5"/>
      <c r="F15" s="5">
        <f>C17/C13</f>
        <v>0.43809523809523809</v>
      </c>
    </row>
    <row r="16" spans="1:6" x14ac:dyDescent="0.3">
      <c r="A16" t="s">
        <v>3</v>
      </c>
      <c r="B16" t="s">
        <v>2</v>
      </c>
      <c r="C16" s="4">
        <f>C15-C17</f>
        <v>2.0000000000000004E-2</v>
      </c>
      <c r="D16" s="3">
        <f>D17-D15</f>
        <v>10.090322580645161</v>
      </c>
      <c r="E16" s="8">
        <f>1-(C15-C17)/C15</f>
        <v>0.8214285714285714</v>
      </c>
    </row>
    <row r="17" spans="1:6" x14ac:dyDescent="0.3">
      <c r="B17" s="1" t="s">
        <v>10</v>
      </c>
      <c r="C17" s="4">
        <v>9.1999999999999998E-2</v>
      </c>
      <c r="D17" s="3">
        <f>(45/62.5)*40</f>
        <v>28.799999999999997</v>
      </c>
      <c r="E17" s="5"/>
    </row>
    <row r="18" spans="1:6" s="5" customFormat="1" x14ac:dyDescent="0.3">
      <c r="A18" s="5" t="s">
        <v>6</v>
      </c>
      <c r="C18" s="6"/>
      <c r="D18" s="7"/>
    </row>
    <row r="19" spans="1:6" x14ac:dyDescent="0.3">
      <c r="B19" s="1" t="s">
        <v>8</v>
      </c>
      <c r="C19" s="4">
        <v>0.14799999999999999</v>
      </c>
      <c r="D19" s="3">
        <f>(20/31)*20</f>
        <v>12.903225806451612</v>
      </c>
      <c r="E19" s="5"/>
    </row>
    <row r="20" spans="1:6" x14ac:dyDescent="0.3">
      <c r="A20" t="s">
        <v>3</v>
      </c>
      <c r="B20" t="s">
        <v>2</v>
      </c>
      <c r="C20" s="4">
        <f>C19-C21</f>
        <v>6.6199999999999995E-2</v>
      </c>
      <c r="D20" s="3">
        <f>D21-D19</f>
        <v>12.696774193548389</v>
      </c>
      <c r="E20" s="8">
        <f>1-(C19-C21)/C19</f>
        <v>0.55270270270270272</v>
      </c>
    </row>
    <row r="21" spans="1:6" x14ac:dyDescent="0.3">
      <c r="B21" s="1" t="s">
        <v>9</v>
      </c>
      <c r="C21" s="4">
        <v>8.1799999999999998E-2</v>
      </c>
      <c r="D21" s="3">
        <f>(40/62.5)*40</f>
        <v>25.6</v>
      </c>
      <c r="E21" s="5"/>
      <c r="F21" s="5">
        <f>C23/C19</f>
        <v>0.40540540540540543</v>
      </c>
    </row>
    <row r="22" spans="1:6" x14ac:dyDescent="0.3">
      <c r="A22" t="s">
        <v>3</v>
      </c>
      <c r="B22" t="s">
        <v>2</v>
      </c>
      <c r="C22" s="4">
        <f>C21-C23</f>
        <v>2.18E-2</v>
      </c>
      <c r="D22" s="3">
        <f>D23-D21</f>
        <v>16.64</v>
      </c>
      <c r="E22" s="8">
        <f>1-(C21-C23)/C21</f>
        <v>0.73349633251833746</v>
      </c>
    </row>
    <row r="23" spans="1:6" x14ac:dyDescent="0.3">
      <c r="B23" s="1" t="s">
        <v>10</v>
      </c>
      <c r="C23" s="4">
        <v>0.06</v>
      </c>
      <c r="D23" s="3">
        <f>(66/62.5)*40</f>
        <v>42.24</v>
      </c>
      <c r="E23" s="5"/>
    </row>
    <row r="24" spans="1:6" x14ac:dyDescent="0.3">
      <c r="A24" s="5" t="s">
        <v>13</v>
      </c>
    </row>
    <row r="25" spans="1:6" x14ac:dyDescent="0.3">
      <c r="A25" t="s">
        <v>15</v>
      </c>
    </row>
    <row r="26" spans="1:6" x14ac:dyDescent="0.3">
      <c r="A26" t="s">
        <v>16</v>
      </c>
    </row>
    <row r="27" spans="1:6" x14ac:dyDescent="0.3">
      <c r="A27" t="s">
        <v>14</v>
      </c>
    </row>
    <row r="29" spans="1:6" x14ac:dyDescent="0.3">
      <c r="A29" s="5" t="s">
        <v>18</v>
      </c>
    </row>
    <row r="30" spans="1:6" x14ac:dyDescent="0.3">
      <c r="A30" t="s">
        <v>19</v>
      </c>
    </row>
    <row r="31" spans="1:6" x14ac:dyDescent="0.3">
      <c r="A31" t="s">
        <v>21</v>
      </c>
    </row>
    <row r="32" spans="1:6" x14ac:dyDescent="0.3">
      <c r="A32" t="s">
        <v>20</v>
      </c>
      <c r="F32" s="3"/>
    </row>
    <row r="33" spans="6:10" x14ac:dyDescent="0.3">
      <c r="F33" s="3"/>
    </row>
    <row r="34" spans="6:10" x14ac:dyDescent="0.3">
      <c r="F34" s="3"/>
      <c r="G34" s="1"/>
      <c r="H34" s="2"/>
      <c r="J34" s="4"/>
    </row>
    <row r="35" spans="6:10" x14ac:dyDescent="0.3">
      <c r="F35" s="3"/>
      <c r="G35" s="1"/>
      <c r="H35" s="2"/>
      <c r="J3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cp:lastPrinted>2021-03-17T12:45:57Z</cp:lastPrinted>
  <dcterms:created xsi:type="dcterms:W3CDTF">2021-03-17T09:22:10Z</dcterms:created>
  <dcterms:modified xsi:type="dcterms:W3CDTF">2021-10-01T12:47:49Z</dcterms:modified>
</cp:coreProperties>
</file>